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<sst xmlns="http://schemas.openxmlformats.org/spreadsheetml/2006/main" count="289" uniqueCount="87">
  <si>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</si>
  <si>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</si>
  <si>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</si>
  <si>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</si>
  <si>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</si>
  <si>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</si>
  <si>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</si>
  <si>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</si>
  <si>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</si>
  <si>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</si>
  <si>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 31.12.2019 г</t>
  </si>
  <si>
    <t>Дата заключения договора</t>
  </si>
  <si>
    <t>Улица</t>
  </si>
  <si>
    <t>Дом</t>
  </si>
  <si>
    <t xml:space="preserve">Транспортная </t>
  </si>
  <si>
    <t>145А</t>
  </si>
  <si>
    <t>01.04.2013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</si>
  <si>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</si>
  <si>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</si>
  <si>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</si>
  <si>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</si>
  <si>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</si>
  <si>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</si>
  <si>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Транспортная 145А</t>
  </si>
  <si>
    <t>кв.4,20,24,27,31,69</t>
  </si>
  <si>
    <t>смена водосточных труб(6м/п) и укрепление двери выхода на кровлю</t>
  </si>
  <si>
    <t>ИТОГО</t>
  </si>
  <si>
    <t>Февраль 2019</t>
  </si>
  <si>
    <t>Транспортная, 145А</t>
  </si>
  <si>
    <t>Март 2019</t>
  </si>
  <si>
    <t>АПРЕЛЬ 2019г.</t>
  </si>
  <si>
    <t xml:space="preserve">проверка   технического состояния вентиляционных и дымовых каналов. </t>
  </si>
  <si>
    <t>кв.7,28,29,33,38</t>
  </si>
  <si>
    <t>Май 2019г.</t>
  </si>
  <si>
    <t>гидравлические испытания внутридомовой системы ЦО</t>
  </si>
  <si>
    <t>ремонт теплового узла</t>
  </si>
  <si>
    <t>смена трубопровода ф110мм (спорт клуб )ЦК</t>
  </si>
  <si>
    <t>подвал</t>
  </si>
  <si>
    <t>Проверка технического состояния вентиляционных и дымовых каналов. Установка зольной дверцы</t>
  </si>
  <si>
    <t>кв.36</t>
  </si>
  <si>
    <t>Июнь 2019г.</t>
  </si>
  <si>
    <t>смена трубопровода ф110мм</t>
  </si>
  <si>
    <t>спорт клуб ЦК</t>
  </si>
  <si>
    <t>Июль 2019г.</t>
  </si>
  <si>
    <t>кв.2,4,10,16,24,27,29,31,40</t>
  </si>
  <si>
    <t>Август 2019г.</t>
  </si>
  <si>
    <t>сентябрь 2019г.</t>
  </si>
  <si>
    <t>ремонт парапета на кровле ж/д</t>
  </si>
  <si>
    <t>октябрь 2019г.</t>
  </si>
  <si>
    <t>смена эл.счетчика в квартире ж/д</t>
  </si>
  <si>
    <t>кв.9</t>
  </si>
  <si>
    <t>ноябрь 2019г.</t>
  </si>
  <si>
    <t>Ремонт кирпичной кладки и гидроизоляция оголовков вент. Каналов</t>
  </si>
  <si>
    <t>кв.25</t>
  </si>
  <si>
    <t>смена трубопровода ф20мм</t>
  </si>
  <si>
    <t>кв.21-25,29 ХВС п/п</t>
  </si>
  <si>
    <t>Смена трубопровода ф 110 мм</t>
  </si>
  <si>
    <t>кв.21-25,29 ЦК</t>
  </si>
  <si>
    <t>декабрь 2019г.</t>
  </si>
  <si>
    <t>Работы по аварийному ремонту общего имущества МКД с января по декабрь  2019г.</t>
  </si>
  <si>
    <t>смена трубопровода ф25 мм</t>
  </si>
  <si>
    <t>кв.37 ЦО п/п</t>
  </si>
  <si>
    <t>ВСЕГО</t>
  </si>
  <si>
    <t>ЯНВАРЬ 2019Г.</t>
  </si>
  <si>
    <t>Т/О ОПУЭ</t>
  </si>
  <si>
    <t>ФЕВРАЛЬ 2019Г.</t>
  </si>
  <si>
    <t>март 2019г</t>
  </si>
  <si>
    <t>апрель 2019г.</t>
  </si>
  <si>
    <t>май 2019г.</t>
  </si>
  <si>
    <t>закрытие отопительного периода</t>
  </si>
  <si>
    <r>
      <t>Т</t>
    </r>
    <r>
      <rPr>
        <b/>
        <i/>
        <sz val="11"/>
        <rFont val="Arial"/>
        <family val="2"/>
      </rPr>
      <t>ранспортная, 145А</t>
    </r>
  </si>
  <si>
    <t>слив воды из системы</t>
  </si>
  <si>
    <t xml:space="preserve">                            июнь 2019г.</t>
  </si>
  <si>
    <t xml:space="preserve">                            июль 2019г.</t>
  </si>
  <si>
    <t>установка табличек «УК» на жилом доме</t>
  </si>
  <si>
    <t xml:space="preserve">                            Август 2019г.</t>
  </si>
  <si>
    <t>Планово-профилактический ремонт оборудования</t>
  </si>
  <si>
    <t>1 и 2-й подъезд</t>
  </si>
  <si>
    <t xml:space="preserve">                            сентябрь 2019г.</t>
  </si>
  <si>
    <t xml:space="preserve">                            октябрь 2019г.</t>
  </si>
  <si>
    <t xml:space="preserve">                          ноябрь 2019г.</t>
  </si>
  <si>
    <t xml:space="preserve">ремонт электроосвещения (смена ламп светодиодных )  </t>
  </si>
  <si>
    <t>1-й подъезд(1 и 4-й этаж),2-й подъезд 3-й этаж</t>
  </si>
  <si>
    <t xml:space="preserve">                          декабрь 2019г.</t>
  </si>
  <si>
    <t>подготовка к запуску системы ЦО в ж/д</t>
  </si>
  <si>
    <t>смена трубопровода ф25мм</t>
  </si>
  <si>
    <t>кв.13 ЦО п/п (подводка к радиатору)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</si>
</sst>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9" fillId="0" borderId="10" xfId="0" applyNumberFormat="1" applyFont="1" applyBorder="1" applyAlignment="1">
      <alignment horizontal="justify"/>
    </xf>
    <xf numFmtId="0" fontId="10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11" fillId="3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 wrapText="1"/>
    </xf>
    <xf numFmtId="2" fontId="11" fillId="36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9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 wrapText="1"/>
    </xf>
    <xf numFmtId="49" fontId="6" fillId="39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6.8515625" style="0" customWidth="1"/>
    <col min="6" max="6" width="18.8515625" style="0" customWidth="1"/>
    <col min="7" max="7" width="18.421875" style="0" customWidth="1"/>
    <col min="8" max="8" width="18.00390625" style="0" customWidth="1"/>
    <col min="9" max="9" width="21.00390625" style="0" customWidth="1"/>
    <col min="10" max="10" width="16.00390625" style="0" customWidth="1"/>
    <col min="11" max="11" width="21.140625" style="0" customWidth="1"/>
    <col min="12" max="12" width="17.57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0" t="s">
        <v>1</v>
      </c>
      <c r="B3" s="41" t="s">
        <v>2</v>
      </c>
      <c r="C3" s="41"/>
      <c r="D3" s="42" t="s">
        <v>3</v>
      </c>
      <c r="E3" s="43" t="s">
        <v>4</v>
      </c>
      <c r="F3" s="43" t="s">
        <v>5</v>
      </c>
      <c r="G3" s="42" t="s">
        <v>6</v>
      </c>
      <c r="H3" s="42" t="s">
        <v>7</v>
      </c>
      <c r="I3" s="42" t="s">
        <v>8</v>
      </c>
      <c r="J3" s="43" t="s">
        <v>9</v>
      </c>
      <c r="K3" s="43" t="s">
        <v>10</v>
      </c>
      <c r="L3" s="43" t="s">
        <v>11</v>
      </c>
    </row>
    <row r="4" spans="1:12" ht="36" customHeight="1">
      <c r="A4" s="40"/>
      <c r="B4" s="4" t="s">
        <v>12</v>
      </c>
      <c r="C4" s="4" t="s">
        <v>13</v>
      </c>
      <c r="D4" s="42"/>
      <c r="E4" s="42"/>
      <c r="F4" s="43"/>
      <c r="G4" s="42"/>
      <c r="H4" s="42"/>
      <c r="I4" s="42"/>
      <c r="J4" s="42"/>
      <c r="K4" s="42"/>
      <c r="L4" s="43"/>
    </row>
    <row r="5" spans="1:12" ht="15.75">
      <c r="A5" s="5">
        <v>43</v>
      </c>
      <c r="B5" s="6" t="s">
        <v>14</v>
      </c>
      <c r="C5" s="7" t="s">
        <v>15</v>
      </c>
      <c r="D5" s="5"/>
      <c r="E5" s="8"/>
      <c r="F5" s="8"/>
      <c r="G5" s="8"/>
      <c r="H5" s="8"/>
      <c r="I5" s="8"/>
      <c r="J5" s="8"/>
      <c r="K5" s="8"/>
      <c r="L5" s="9" t="s">
        <v>16</v>
      </c>
    </row>
    <row r="6" spans="1:12" ht="15.75">
      <c r="A6" s="5"/>
      <c r="B6" s="44" t="s">
        <v>17</v>
      </c>
      <c r="C6" s="44"/>
      <c r="D6" s="44"/>
      <c r="E6">
        <v>199180.63</v>
      </c>
      <c r="F6">
        <v>-99164.599</v>
      </c>
      <c r="G6">
        <v>476273.92</v>
      </c>
      <c r="H6">
        <v>488468.76</v>
      </c>
      <c r="I6">
        <v>440685.65</v>
      </c>
      <c r="J6">
        <v>-51381.49</v>
      </c>
      <c r="K6">
        <v>186985.79</v>
      </c>
      <c r="L6" s="11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="80" zoomScaleNormal="80" zoomScalePageLayoutView="0" workbookViewId="0" topLeftCell="A56">
      <selection activeCell="D36" sqref="D36"/>
    </sheetView>
  </sheetViews>
  <sheetFormatPr defaultColWidth="11.57421875" defaultRowHeight="12.75"/>
  <cols>
    <col min="1" max="1" width="7.00390625" style="0" customWidth="1"/>
    <col min="2" max="2" width="43.421875" style="12" customWidth="1"/>
    <col min="3" max="3" width="26.421875" style="0" customWidth="1"/>
    <col min="4" max="4" width="34.7109375" style="0" customWidth="1"/>
    <col min="5" max="5" width="20.00390625" style="0" customWidth="1"/>
  </cols>
  <sheetData>
    <row r="1" spans="1:5" ht="18">
      <c r="A1" s="45" t="s">
        <v>18</v>
      </c>
      <c r="B1" s="45"/>
      <c r="C1" s="45"/>
      <c r="D1" s="45"/>
      <c r="E1" s="45"/>
    </row>
    <row r="2" spans="1:5" ht="30">
      <c r="A2" s="13" t="s">
        <v>1</v>
      </c>
      <c r="B2" s="14" t="s">
        <v>19</v>
      </c>
      <c r="C2" s="15" t="s">
        <v>2</v>
      </c>
      <c r="D2" s="15" t="s">
        <v>20</v>
      </c>
      <c r="E2" s="15" t="s">
        <v>21</v>
      </c>
    </row>
    <row r="3" spans="1:5" ht="28.5">
      <c r="A3" s="16">
        <v>1</v>
      </c>
      <c r="B3" s="17" t="s">
        <v>22</v>
      </c>
      <c r="C3" s="16" t="s">
        <v>23</v>
      </c>
      <c r="D3" s="16" t="s">
        <v>24</v>
      </c>
      <c r="E3" s="16">
        <f>2891.2</f>
        <v>2891.2</v>
      </c>
    </row>
    <row r="4" spans="1:5" ht="28.5">
      <c r="A4" s="16">
        <v>2</v>
      </c>
      <c r="B4" s="18" t="s">
        <v>25</v>
      </c>
      <c r="C4" s="18" t="s">
        <v>23</v>
      </c>
      <c r="D4" s="18"/>
      <c r="E4" s="18">
        <f>6641.48</f>
        <v>6641.48</v>
      </c>
    </row>
    <row r="5" spans="1:5" ht="14.25">
      <c r="A5" s="16">
        <v>3</v>
      </c>
      <c r="B5" s="17"/>
      <c r="C5" s="16"/>
      <c r="D5" s="16"/>
      <c r="E5" s="16"/>
    </row>
    <row r="6" spans="1:5" ht="15">
      <c r="A6" s="19"/>
      <c r="B6" s="20" t="s">
        <v>26</v>
      </c>
      <c r="C6" s="19"/>
      <c r="D6" s="19"/>
      <c r="E6" s="19">
        <f>E4+E3+E5</f>
        <v>9532.68</v>
      </c>
    </row>
    <row r="7" spans="1:5" ht="15">
      <c r="A7" s="21"/>
      <c r="B7" s="22"/>
      <c r="C7" s="21"/>
      <c r="D7" s="21"/>
      <c r="E7" s="21"/>
    </row>
    <row r="8" spans="1:5" ht="21.75" customHeight="1">
      <c r="A8" s="46" t="s">
        <v>27</v>
      </c>
      <c r="B8" s="46"/>
      <c r="C8" s="46"/>
      <c r="D8" s="46"/>
      <c r="E8" s="46"/>
    </row>
    <row r="9" spans="1:5" ht="15.75">
      <c r="A9" s="13"/>
      <c r="B9" s="15"/>
      <c r="C9" s="15"/>
      <c r="D9" s="14"/>
      <c r="E9" s="15"/>
    </row>
    <row r="10" spans="1:5" ht="14.25">
      <c r="A10" s="16">
        <v>1</v>
      </c>
      <c r="B10" s="23"/>
      <c r="C10" s="16" t="s">
        <v>28</v>
      </c>
      <c r="D10" s="17"/>
      <c r="E10" s="16"/>
    </row>
    <row r="11" spans="1:5" ht="14.25">
      <c r="A11" s="16">
        <v>2</v>
      </c>
      <c r="B11" s="18"/>
      <c r="C11" s="16" t="s">
        <v>28</v>
      </c>
      <c r="D11" s="24"/>
      <c r="E11" s="25"/>
    </row>
    <row r="12" spans="1:5" ht="14.25">
      <c r="A12" s="16">
        <v>3</v>
      </c>
      <c r="B12" s="18"/>
      <c r="C12" s="16" t="s">
        <v>28</v>
      </c>
      <c r="D12" s="18"/>
      <c r="E12" s="25"/>
    </row>
    <row r="13" spans="1:5" ht="14.25">
      <c r="A13" s="16">
        <v>4</v>
      </c>
      <c r="B13" s="18"/>
      <c r="C13" s="25"/>
      <c r="D13" s="18"/>
      <c r="E13" s="25"/>
    </row>
    <row r="14" spans="1:5" ht="15">
      <c r="A14" s="19"/>
      <c r="B14" s="19" t="s">
        <v>26</v>
      </c>
      <c r="C14" s="19"/>
      <c r="D14" s="20"/>
      <c r="E14" s="19">
        <f>E11+E10+E12+E13</f>
        <v>0</v>
      </c>
    </row>
    <row r="15" spans="1:5" ht="15">
      <c r="A15" s="21"/>
      <c r="B15" s="22"/>
      <c r="C15" s="21"/>
      <c r="D15" s="21"/>
      <c r="E15" s="21"/>
    </row>
    <row r="16" spans="1:5" ht="18">
      <c r="A16" s="47" t="s">
        <v>29</v>
      </c>
      <c r="B16" s="47"/>
      <c r="C16" s="47"/>
      <c r="D16" s="47"/>
      <c r="E16" s="47"/>
    </row>
    <row r="17" spans="1:5" ht="30">
      <c r="A17" s="13" t="s">
        <v>1</v>
      </c>
      <c r="B17" s="14" t="s">
        <v>19</v>
      </c>
      <c r="C17" s="15" t="s">
        <v>2</v>
      </c>
      <c r="D17" s="15" t="s">
        <v>20</v>
      </c>
      <c r="E17" s="15" t="s">
        <v>21</v>
      </c>
    </row>
    <row r="18" spans="1:5" ht="14.25">
      <c r="A18" s="16">
        <v>1</v>
      </c>
      <c r="B18" s="17"/>
      <c r="C18" s="16" t="s">
        <v>28</v>
      </c>
      <c r="D18" s="16"/>
      <c r="E18" s="16"/>
    </row>
    <row r="19" spans="1:5" ht="14.25">
      <c r="A19" s="16">
        <v>2</v>
      </c>
      <c r="B19" s="18"/>
      <c r="C19" s="18" t="s">
        <v>28</v>
      </c>
      <c r="D19" s="18"/>
      <c r="E19" s="25"/>
    </row>
    <row r="20" spans="1:5" ht="14.25">
      <c r="A20" s="16">
        <v>3</v>
      </c>
      <c r="B20" s="17"/>
      <c r="C20" s="16" t="s">
        <v>28</v>
      </c>
      <c r="D20" s="16"/>
      <c r="E20" s="16"/>
    </row>
    <row r="21" spans="1:5" ht="15">
      <c r="A21" s="19"/>
      <c r="B21" s="20" t="s">
        <v>26</v>
      </c>
      <c r="C21" s="19"/>
      <c r="D21" s="19"/>
      <c r="E21" s="19">
        <f>E19+E20+E18</f>
        <v>0</v>
      </c>
    </row>
    <row r="22" spans="1:5" ht="15">
      <c r="A22" s="21"/>
      <c r="B22" s="22"/>
      <c r="C22" s="21"/>
      <c r="D22" s="21"/>
      <c r="E22" s="21"/>
    </row>
    <row r="23" spans="1:5" ht="12.75">
      <c r="A23" s="10"/>
      <c r="B23" s="26"/>
      <c r="C23" s="10"/>
      <c r="D23" s="10"/>
      <c r="E23" s="10"/>
    </row>
    <row r="24" spans="1:5" ht="18">
      <c r="A24" s="47" t="s">
        <v>30</v>
      </c>
      <c r="B24" s="47"/>
      <c r="C24" s="47"/>
      <c r="D24" s="47"/>
      <c r="E24" s="47"/>
    </row>
    <row r="25" spans="1:5" ht="30">
      <c r="A25" s="13" t="s">
        <v>1</v>
      </c>
      <c r="B25" s="14" t="s">
        <v>19</v>
      </c>
      <c r="C25" s="15" t="s">
        <v>2</v>
      </c>
      <c r="D25" s="15" t="s">
        <v>20</v>
      </c>
      <c r="E25" s="15" t="s">
        <v>21</v>
      </c>
    </row>
    <row r="26" spans="1:5" ht="42.75">
      <c r="A26" s="16">
        <v>1</v>
      </c>
      <c r="B26" s="18" t="s">
        <v>31</v>
      </c>
      <c r="C26" s="18" t="s">
        <v>28</v>
      </c>
      <c r="D26" s="18" t="s">
        <v>32</v>
      </c>
      <c r="E26" s="25">
        <v>2506.4</v>
      </c>
    </row>
    <row r="27" spans="1:5" ht="14.25">
      <c r="A27" s="16">
        <v>2</v>
      </c>
      <c r="B27" s="18"/>
      <c r="C27" s="18" t="s">
        <v>28</v>
      </c>
      <c r="D27" s="18"/>
      <c r="E27" s="25"/>
    </row>
    <row r="28" spans="1:5" ht="14.25">
      <c r="A28" s="16">
        <v>3</v>
      </c>
      <c r="B28" s="17"/>
      <c r="C28" s="16" t="s">
        <v>28</v>
      </c>
      <c r="D28" s="16"/>
      <c r="E28" s="16"/>
    </row>
    <row r="29" spans="1:5" ht="15">
      <c r="A29" s="19"/>
      <c r="B29" s="20" t="s">
        <v>26</v>
      </c>
      <c r="C29" s="19"/>
      <c r="D29" s="19"/>
      <c r="E29" s="19">
        <f>E27+E28+E26</f>
        <v>2506.4</v>
      </c>
    </row>
    <row r="30" spans="1:5" s="29" customFormat="1" ht="15">
      <c r="A30" s="27"/>
      <c r="B30" s="28"/>
      <c r="C30" s="27"/>
      <c r="D30" s="27"/>
      <c r="E30" s="27"/>
    </row>
    <row r="31" spans="1:5" ht="18">
      <c r="A31" s="47" t="s">
        <v>33</v>
      </c>
      <c r="B31" s="47"/>
      <c r="C31" s="47"/>
      <c r="D31" s="47"/>
      <c r="E31" s="47"/>
    </row>
    <row r="32" spans="1:5" ht="30">
      <c r="A32" s="13" t="s">
        <v>1</v>
      </c>
      <c r="B32" s="14" t="s">
        <v>19</v>
      </c>
      <c r="C32" s="15" t="s">
        <v>2</v>
      </c>
      <c r="D32" s="15" t="s">
        <v>20</v>
      </c>
      <c r="E32" s="15" t="s">
        <v>21</v>
      </c>
    </row>
    <row r="33" spans="1:5" ht="28.5">
      <c r="A33" s="16">
        <v>1</v>
      </c>
      <c r="B33" s="23" t="s">
        <v>34</v>
      </c>
      <c r="C33" s="16" t="s">
        <v>28</v>
      </c>
      <c r="D33" s="17"/>
      <c r="E33" s="16">
        <v>12733.7</v>
      </c>
    </row>
    <row r="34" spans="1:5" ht="14.25">
      <c r="A34" s="16">
        <v>2</v>
      </c>
      <c r="B34" s="18" t="s">
        <v>35</v>
      </c>
      <c r="C34" s="18" t="s">
        <v>23</v>
      </c>
      <c r="D34" s="18"/>
      <c r="E34" s="18">
        <v>29050.71</v>
      </c>
    </row>
    <row r="35" spans="1:5" ht="36" customHeight="1">
      <c r="A35" s="16">
        <v>3</v>
      </c>
      <c r="B35" s="18" t="s">
        <v>36</v>
      </c>
      <c r="C35" s="18" t="s">
        <v>23</v>
      </c>
      <c r="D35" s="18" t="s">
        <v>37</v>
      </c>
      <c r="E35" s="18">
        <v>6703.25</v>
      </c>
    </row>
    <row r="36" spans="1:5" ht="78.75" customHeight="1">
      <c r="A36" s="16">
        <v>4</v>
      </c>
      <c r="B36" s="18" t="s">
        <v>38</v>
      </c>
      <c r="C36" s="18" t="s">
        <v>23</v>
      </c>
      <c r="D36" s="18" t="s">
        <v>39</v>
      </c>
      <c r="E36" s="18">
        <v>2267.2</v>
      </c>
    </row>
    <row r="37" spans="1:5" ht="15">
      <c r="A37" s="19"/>
      <c r="B37" s="20" t="s">
        <v>26</v>
      </c>
      <c r="C37" s="19"/>
      <c r="D37" s="19"/>
      <c r="E37" s="19">
        <f>E34+E35+E36+E33</f>
        <v>50754.86</v>
      </c>
    </row>
    <row r="38" spans="1:5" s="29" customFormat="1" ht="15">
      <c r="A38" s="27"/>
      <c r="B38" s="28"/>
      <c r="C38" s="27"/>
      <c r="D38" s="27"/>
      <c r="E38" s="27"/>
    </row>
    <row r="39" spans="1:5" ht="18">
      <c r="A39" s="47" t="s">
        <v>40</v>
      </c>
      <c r="B39" s="47"/>
      <c r="C39" s="47"/>
      <c r="D39" s="47"/>
      <c r="E39" s="47"/>
    </row>
    <row r="40" spans="1:5" ht="30">
      <c r="A40" s="13" t="s">
        <v>1</v>
      </c>
      <c r="B40" s="14" t="s">
        <v>19</v>
      </c>
      <c r="C40" s="15" t="s">
        <v>2</v>
      </c>
      <c r="D40" s="15" t="s">
        <v>20</v>
      </c>
      <c r="E40" s="15" t="s">
        <v>21</v>
      </c>
    </row>
    <row r="41" spans="1:5" ht="14.25">
      <c r="A41" s="16">
        <v>1</v>
      </c>
      <c r="B41" s="18" t="s">
        <v>41</v>
      </c>
      <c r="C41" s="18" t="s">
        <v>23</v>
      </c>
      <c r="D41" s="18" t="s">
        <v>42</v>
      </c>
      <c r="E41" s="18">
        <v>4463.33</v>
      </c>
    </row>
    <row r="42" spans="1:5" ht="14.25">
      <c r="A42" s="16">
        <v>2</v>
      </c>
      <c r="B42" s="18"/>
      <c r="C42" s="18"/>
      <c r="D42" s="18"/>
      <c r="E42" s="18"/>
    </row>
    <row r="43" spans="1:5" ht="14.25">
      <c r="A43" s="16">
        <v>3</v>
      </c>
      <c r="B43" s="17"/>
      <c r="C43" s="16"/>
      <c r="D43" s="16"/>
      <c r="E43" s="16"/>
    </row>
    <row r="44" spans="1:5" ht="15">
      <c r="A44" s="19"/>
      <c r="B44" s="20" t="s">
        <v>26</v>
      </c>
      <c r="C44" s="19"/>
      <c r="D44" s="19"/>
      <c r="E44" s="19">
        <f>E42+E41+E43</f>
        <v>4463.33</v>
      </c>
    </row>
    <row r="45" spans="1:5" s="29" customFormat="1" ht="15">
      <c r="A45" s="27"/>
      <c r="B45" s="28"/>
      <c r="C45" s="27"/>
      <c r="D45" s="27"/>
      <c r="E45" s="27"/>
    </row>
    <row r="46" spans="1:5" ht="18">
      <c r="A46" s="47" t="s">
        <v>43</v>
      </c>
      <c r="B46" s="47"/>
      <c r="C46" s="47"/>
      <c r="D46" s="47"/>
      <c r="E46" s="47"/>
    </row>
    <row r="47" spans="1:5" ht="30">
      <c r="A47" s="13" t="s">
        <v>1</v>
      </c>
      <c r="B47" s="14" t="s">
        <v>19</v>
      </c>
      <c r="C47" s="15" t="s">
        <v>2</v>
      </c>
      <c r="D47" s="15" t="s">
        <v>20</v>
      </c>
      <c r="E47" s="15" t="s">
        <v>21</v>
      </c>
    </row>
    <row r="48" spans="1:5" ht="45.75" customHeight="1">
      <c r="A48" s="16">
        <v>1</v>
      </c>
      <c r="B48" s="18"/>
      <c r="C48" s="18"/>
      <c r="D48" s="18"/>
      <c r="E48" s="25"/>
    </row>
    <row r="49" spans="1:5" ht="42" customHeight="1">
      <c r="A49" s="16">
        <v>2</v>
      </c>
      <c r="B49" s="18" t="s">
        <v>22</v>
      </c>
      <c r="C49" s="25" t="s">
        <v>28</v>
      </c>
      <c r="D49" s="18" t="s">
        <v>44</v>
      </c>
      <c r="E49" s="25">
        <f>4045.6</f>
        <v>4045.6</v>
      </c>
    </row>
    <row r="50" spans="1:5" ht="14.25">
      <c r="A50" s="16">
        <v>3</v>
      </c>
      <c r="B50" s="18"/>
      <c r="C50" s="25" t="s">
        <v>28</v>
      </c>
      <c r="D50" s="18"/>
      <c r="E50" s="25"/>
    </row>
    <row r="51" spans="1:5" ht="15">
      <c r="A51" s="19"/>
      <c r="B51" s="20" t="s">
        <v>26</v>
      </c>
      <c r="C51" s="19"/>
      <c r="D51" s="19"/>
      <c r="E51" s="19">
        <f>E49+E48+E50</f>
        <v>4045.6</v>
      </c>
    </row>
    <row r="52" spans="1:5" s="29" customFormat="1" ht="15">
      <c r="A52" s="27"/>
      <c r="B52" s="28"/>
      <c r="C52" s="27"/>
      <c r="D52" s="27"/>
      <c r="E52" s="27"/>
    </row>
    <row r="53" spans="1:5" ht="18">
      <c r="A53" s="45" t="s">
        <v>45</v>
      </c>
      <c r="B53" s="45"/>
      <c r="C53" s="45"/>
      <c r="D53" s="45"/>
      <c r="E53" s="45"/>
    </row>
    <row r="54" spans="1:5" ht="30">
      <c r="A54" s="13" t="s">
        <v>1</v>
      </c>
      <c r="B54" s="14" t="s">
        <v>19</v>
      </c>
      <c r="C54" s="15" t="s">
        <v>2</v>
      </c>
      <c r="D54" s="15" t="s">
        <v>20</v>
      </c>
      <c r="E54" s="15" t="s">
        <v>21</v>
      </c>
    </row>
    <row r="55" spans="1:5" ht="14.25">
      <c r="A55" s="16">
        <v>1</v>
      </c>
      <c r="B55" s="17"/>
      <c r="C55" s="16" t="s">
        <v>28</v>
      </c>
      <c r="D55" s="17"/>
      <c r="E55" s="16"/>
    </row>
    <row r="56" spans="1:5" ht="14.25">
      <c r="A56" s="16">
        <v>2</v>
      </c>
      <c r="B56" s="18"/>
      <c r="C56" s="18"/>
      <c r="D56" s="18"/>
      <c r="E56" s="18"/>
    </row>
    <row r="57" spans="1:5" ht="14.25">
      <c r="A57" s="16">
        <v>3</v>
      </c>
      <c r="B57" s="17"/>
      <c r="C57" s="16"/>
      <c r="D57" s="16"/>
      <c r="E57" s="16"/>
    </row>
    <row r="58" spans="1:5" ht="15">
      <c r="A58" s="19"/>
      <c r="B58" s="20" t="s">
        <v>26</v>
      </c>
      <c r="C58" s="19"/>
      <c r="D58" s="19"/>
      <c r="E58" s="19">
        <f>E56+E55+E57</f>
        <v>0</v>
      </c>
    </row>
    <row r="59" spans="1:5" s="29" customFormat="1" ht="15">
      <c r="A59" s="27"/>
      <c r="B59" s="28"/>
      <c r="C59" s="27"/>
      <c r="D59" s="27"/>
      <c r="E59" s="27"/>
    </row>
    <row r="60" spans="1:5" ht="18">
      <c r="A60" s="45" t="s">
        <v>46</v>
      </c>
      <c r="B60" s="45"/>
      <c r="C60" s="45"/>
      <c r="D60" s="45"/>
      <c r="E60" s="45"/>
    </row>
    <row r="61" spans="1:5" ht="30">
      <c r="A61" s="13" t="s">
        <v>1</v>
      </c>
      <c r="B61" s="14" t="s">
        <v>19</v>
      </c>
      <c r="C61" s="15" t="s">
        <v>2</v>
      </c>
      <c r="D61" s="15" t="s">
        <v>20</v>
      </c>
      <c r="E61" s="15" t="s">
        <v>21</v>
      </c>
    </row>
    <row r="62" spans="1:5" ht="14.25">
      <c r="A62" s="16">
        <v>1</v>
      </c>
      <c r="B62" s="17" t="s">
        <v>47</v>
      </c>
      <c r="C62" s="18" t="s">
        <v>28</v>
      </c>
      <c r="D62" s="16"/>
      <c r="E62" s="16">
        <v>30503.62</v>
      </c>
    </row>
    <row r="63" spans="1:5" ht="14.25">
      <c r="A63" s="16">
        <v>2</v>
      </c>
      <c r="B63" s="18"/>
      <c r="C63" s="25" t="s">
        <v>28</v>
      </c>
      <c r="D63" s="18"/>
      <c r="E63" s="18"/>
    </row>
    <row r="64" spans="1:5" ht="14.25">
      <c r="A64" s="16">
        <v>3</v>
      </c>
      <c r="B64" s="30"/>
      <c r="C64" s="25" t="s">
        <v>28</v>
      </c>
      <c r="D64" s="16"/>
      <c r="E64" s="16"/>
    </row>
    <row r="65" spans="1:5" ht="15">
      <c r="A65" s="19"/>
      <c r="B65" s="20" t="s">
        <v>26</v>
      </c>
      <c r="C65" s="19"/>
      <c r="D65" s="19"/>
      <c r="E65" s="19">
        <f>E63+E62+E64</f>
        <v>30503.62</v>
      </c>
    </row>
    <row r="67" spans="1:5" ht="18">
      <c r="A67" s="45" t="s">
        <v>48</v>
      </c>
      <c r="B67" s="45"/>
      <c r="C67" s="45"/>
      <c r="D67" s="45"/>
      <c r="E67" s="45"/>
    </row>
    <row r="68" spans="1:5" ht="30">
      <c r="A68" s="13" t="s">
        <v>1</v>
      </c>
      <c r="B68" s="14" t="s">
        <v>19</v>
      </c>
      <c r="C68" s="15" t="s">
        <v>2</v>
      </c>
      <c r="D68" s="15" t="s">
        <v>20</v>
      </c>
      <c r="E68" s="15" t="s">
        <v>21</v>
      </c>
    </row>
    <row r="69" spans="1:5" ht="14.25">
      <c r="A69" s="16">
        <v>1</v>
      </c>
      <c r="B69" s="31" t="s">
        <v>49</v>
      </c>
      <c r="C69" s="18" t="s">
        <v>28</v>
      </c>
      <c r="D69" s="16" t="s">
        <v>50</v>
      </c>
      <c r="E69" s="16">
        <v>1313.55</v>
      </c>
    </row>
    <row r="70" spans="1:5" ht="14.25">
      <c r="A70" s="16">
        <v>2</v>
      </c>
      <c r="B70" s="18"/>
      <c r="C70" s="18" t="s">
        <v>28</v>
      </c>
      <c r="D70" s="18"/>
      <c r="E70" s="25"/>
    </row>
    <row r="71" spans="1:5" ht="14.25">
      <c r="A71" s="16">
        <v>3</v>
      </c>
      <c r="B71" s="30"/>
      <c r="C71" s="25" t="s">
        <v>28</v>
      </c>
      <c r="D71" s="16"/>
      <c r="E71" s="16"/>
    </row>
    <row r="72" spans="1:5" ht="15">
      <c r="A72" s="19"/>
      <c r="B72" s="20" t="s">
        <v>26</v>
      </c>
      <c r="C72" s="19"/>
      <c r="D72" s="19"/>
      <c r="E72" s="19">
        <f>E70+E69+E71</f>
        <v>1313.55</v>
      </c>
    </row>
    <row r="74" spans="1:5" ht="18">
      <c r="A74" s="45" t="s">
        <v>51</v>
      </c>
      <c r="B74" s="45"/>
      <c r="C74" s="45"/>
      <c r="D74" s="45"/>
      <c r="E74" s="45"/>
    </row>
    <row r="75" spans="1:5" ht="30">
      <c r="A75" s="13" t="s">
        <v>1</v>
      </c>
      <c r="B75" s="14" t="s">
        <v>19</v>
      </c>
      <c r="C75" s="15" t="s">
        <v>2</v>
      </c>
      <c r="D75" s="15" t="s">
        <v>20</v>
      </c>
      <c r="E75" s="15" t="s">
        <v>21</v>
      </c>
    </row>
    <row r="76" spans="1:5" ht="43.5" customHeight="1">
      <c r="A76" s="16">
        <v>1</v>
      </c>
      <c r="B76" s="17" t="s">
        <v>52</v>
      </c>
      <c r="C76" s="18" t="s">
        <v>28</v>
      </c>
      <c r="D76" s="16"/>
      <c r="E76" s="16">
        <f>8085.28</f>
        <v>8085.28</v>
      </c>
    </row>
    <row r="77" spans="1:5" ht="28.5" customHeight="1">
      <c r="A77" s="16">
        <v>2</v>
      </c>
      <c r="B77" s="18" t="s">
        <v>22</v>
      </c>
      <c r="C77" s="25" t="s">
        <v>28</v>
      </c>
      <c r="D77" s="18" t="s">
        <v>53</v>
      </c>
      <c r="E77" s="18">
        <f>967.2</f>
        <v>967.2</v>
      </c>
    </row>
    <row r="78" spans="1:5" ht="14.25">
      <c r="A78" s="16">
        <v>3</v>
      </c>
      <c r="B78" s="30" t="s">
        <v>54</v>
      </c>
      <c r="C78" s="25" t="s">
        <v>28</v>
      </c>
      <c r="D78" s="16" t="s">
        <v>55</v>
      </c>
      <c r="E78" s="16">
        <f>2432.34</f>
        <v>2432.34</v>
      </c>
    </row>
    <row r="79" spans="1:5" ht="14.25">
      <c r="A79" s="16"/>
      <c r="B79" s="30" t="s">
        <v>56</v>
      </c>
      <c r="C79" s="25" t="s">
        <v>23</v>
      </c>
      <c r="D79" s="16" t="s">
        <v>57</v>
      </c>
      <c r="E79" s="16">
        <f>7398.11</f>
        <v>7398.11</v>
      </c>
    </row>
    <row r="80" spans="1:5" ht="15">
      <c r="A80" s="19"/>
      <c r="B80" s="20" t="s">
        <v>26</v>
      </c>
      <c r="C80" s="19"/>
      <c r="D80" s="19"/>
      <c r="E80" s="19">
        <f>E77+E76+E78+E79</f>
        <v>18882.93</v>
      </c>
    </row>
    <row r="82" spans="1:5" ht="18">
      <c r="A82" s="45" t="s">
        <v>58</v>
      </c>
      <c r="B82" s="45"/>
      <c r="C82" s="45"/>
      <c r="D82" s="45"/>
      <c r="E82" s="45"/>
    </row>
    <row r="83" spans="1:5" ht="30">
      <c r="A83" s="13" t="s">
        <v>1</v>
      </c>
      <c r="B83" s="14" t="s">
        <v>19</v>
      </c>
      <c r="C83" s="15" t="s">
        <v>2</v>
      </c>
      <c r="D83" s="15" t="s">
        <v>20</v>
      </c>
      <c r="E83" s="15" t="s">
        <v>21</v>
      </c>
    </row>
    <row r="84" spans="1:5" ht="42.75">
      <c r="A84" s="16">
        <v>1</v>
      </c>
      <c r="B84" s="17" t="s">
        <v>59</v>
      </c>
      <c r="C84" s="18" t="s">
        <v>28</v>
      </c>
      <c r="D84" s="16"/>
      <c r="E84" s="16">
        <v>47573.68</v>
      </c>
    </row>
    <row r="85" spans="1:5" ht="14.25">
      <c r="A85" s="16">
        <v>2</v>
      </c>
      <c r="B85" s="18" t="s">
        <v>60</v>
      </c>
      <c r="C85" s="25" t="s">
        <v>28</v>
      </c>
      <c r="D85" s="18" t="s">
        <v>61</v>
      </c>
      <c r="E85" s="18">
        <v>3951.69</v>
      </c>
    </row>
    <row r="86" spans="1:5" ht="14.25">
      <c r="A86" s="16">
        <v>3</v>
      </c>
      <c r="B86" s="30"/>
      <c r="C86" s="25" t="s">
        <v>28</v>
      </c>
      <c r="D86" s="16"/>
      <c r="E86" s="16"/>
    </row>
    <row r="87" spans="1:5" ht="15">
      <c r="A87" s="19"/>
      <c r="B87" s="20" t="s">
        <v>26</v>
      </c>
      <c r="C87" s="19"/>
      <c r="D87" s="19"/>
      <c r="E87" s="19">
        <f>E85+E84+E86</f>
        <v>51525.37</v>
      </c>
    </row>
    <row r="89" spans="1:5" ht="15">
      <c r="A89" s="19"/>
      <c r="B89" s="20" t="s">
        <v>62</v>
      </c>
      <c r="C89" s="19"/>
      <c r="D89" s="19"/>
      <c r="E89" s="19">
        <f>E6+E14+E21+E29+E37+E44+E51+E58+E65+E72+E80+E87</f>
        <v>173528.34</v>
      </c>
    </row>
  </sheetData>
  <sheetProtection selectLockedCells="1" selectUnlockedCells="1"/>
  <mergeCells count="12">
    <mergeCell ref="A46:E46"/>
    <mergeCell ref="A53:E53"/>
    <mergeCell ref="A60:E60"/>
    <mergeCell ref="A67:E67"/>
    <mergeCell ref="A74:E74"/>
    <mergeCell ref="A82:E82"/>
    <mergeCell ref="A1:E1"/>
    <mergeCell ref="A8:E8"/>
    <mergeCell ref="A16:E16"/>
    <mergeCell ref="A24:E24"/>
    <mergeCell ref="A31:E31"/>
    <mergeCell ref="A39:E39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zoomScale="80" zoomScaleNormal="80" zoomScalePageLayoutView="0" workbookViewId="0" topLeftCell="A58">
      <selection activeCell="E80" sqref="E80"/>
    </sheetView>
  </sheetViews>
  <sheetFormatPr defaultColWidth="11.57421875" defaultRowHeight="12.75"/>
  <cols>
    <col min="1" max="1" width="7.8515625" style="0" customWidth="1"/>
    <col min="2" max="2" width="40.421875" style="0" customWidth="1"/>
    <col min="3" max="3" width="27.57421875" style="0" customWidth="1"/>
    <col min="4" max="4" width="34.7109375" style="12" customWidth="1"/>
    <col min="5" max="5" width="20.00390625" style="0" customWidth="1"/>
  </cols>
  <sheetData>
    <row r="1" spans="1:5" ht="18">
      <c r="A1" s="45" t="s">
        <v>63</v>
      </c>
      <c r="B1" s="45"/>
      <c r="C1" s="45"/>
      <c r="D1" s="45"/>
      <c r="E1" s="45"/>
    </row>
    <row r="2" spans="1:5" ht="15.75">
      <c r="A2" s="13" t="s">
        <v>1</v>
      </c>
      <c r="B2" s="15" t="s">
        <v>19</v>
      </c>
      <c r="C2" s="15" t="s">
        <v>2</v>
      </c>
      <c r="D2" s="14" t="s">
        <v>20</v>
      </c>
      <c r="E2" s="15" t="s">
        <v>21</v>
      </c>
    </row>
    <row r="3" spans="1:5" ht="14.25">
      <c r="A3" s="16">
        <v>1</v>
      </c>
      <c r="B3" s="23" t="s">
        <v>64</v>
      </c>
      <c r="C3" s="16" t="s">
        <v>28</v>
      </c>
      <c r="D3" s="17"/>
      <c r="E3" s="16">
        <f>90.115</f>
        <v>90.115</v>
      </c>
    </row>
    <row r="4" spans="1:5" ht="14.25">
      <c r="A4" s="16">
        <v>2</v>
      </c>
      <c r="B4" s="18"/>
      <c r="C4" s="18"/>
      <c r="D4" s="18"/>
      <c r="E4" s="25"/>
    </row>
    <row r="5" spans="1:5" ht="14.25">
      <c r="A5" s="16">
        <v>3</v>
      </c>
      <c r="B5" s="18"/>
      <c r="C5" s="25"/>
      <c r="D5" s="18"/>
      <c r="E5" s="25"/>
    </row>
    <row r="6" spans="1:5" ht="15">
      <c r="A6" s="19"/>
      <c r="B6" s="19" t="s">
        <v>26</v>
      </c>
      <c r="C6" s="19"/>
      <c r="D6" s="20"/>
      <c r="E6" s="19">
        <f>E4+E3+E5</f>
        <v>90.115</v>
      </c>
    </row>
    <row r="9" spans="1:5" ht="18">
      <c r="A9" s="45" t="s">
        <v>65</v>
      </c>
      <c r="B9" s="45"/>
      <c r="C9" s="45"/>
      <c r="D9" s="45"/>
      <c r="E9" s="45"/>
    </row>
    <row r="10" spans="1:5" ht="15.75">
      <c r="A10" s="13" t="s">
        <v>1</v>
      </c>
      <c r="B10" s="15" t="s">
        <v>19</v>
      </c>
      <c r="C10" s="15" t="s">
        <v>2</v>
      </c>
      <c r="D10" s="14" t="s">
        <v>20</v>
      </c>
      <c r="E10" s="15" t="s">
        <v>21</v>
      </c>
    </row>
    <row r="11" spans="1:5" ht="14.25">
      <c r="A11" s="16">
        <v>1</v>
      </c>
      <c r="B11" s="17" t="s">
        <v>64</v>
      </c>
      <c r="C11" s="16" t="s">
        <v>28</v>
      </c>
      <c r="D11" s="17"/>
      <c r="E11" s="16">
        <f>90.115</f>
        <v>90.115</v>
      </c>
    </row>
    <row r="12" spans="1:5" ht="14.25">
      <c r="A12" s="16">
        <v>2</v>
      </c>
      <c r="B12" s="23"/>
      <c r="C12" s="16" t="s">
        <v>28</v>
      </c>
      <c r="D12" s="17"/>
      <c r="E12" s="16"/>
    </row>
    <row r="13" spans="1:5" ht="14.25">
      <c r="A13" s="16">
        <v>3</v>
      </c>
      <c r="B13" s="24"/>
      <c r="C13" s="25"/>
      <c r="D13" s="18"/>
      <c r="E13" s="25"/>
    </row>
    <row r="14" spans="1:5" ht="14.25">
      <c r="A14" s="16">
        <v>4</v>
      </c>
      <c r="B14" s="23"/>
      <c r="C14" s="16"/>
      <c r="D14" s="17"/>
      <c r="E14" s="16"/>
    </row>
    <row r="15" spans="1:5" ht="15">
      <c r="A15" s="19"/>
      <c r="B15" s="19" t="s">
        <v>26</v>
      </c>
      <c r="C15" s="19"/>
      <c r="D15" s="20"/>
      <c r="E15" s="19">
        <f>SUM(E11:E14)</f>
        <v>90.115</v>
      </c>
    </row>
    <row r="17" spans="1:5" ht="18">
      <c r="A17" s="45" t="s">
        <v>66</v>
      </c>
      <c r="B17" s="45"/>
      <c r="C17" s="45"/>
      <c r="D17" s="45"/>
      <c r="E17" s="45"/>
    </row>
    <row r="18" spans="1:5" ht="15.75">
      <c r="A18" s="13" t="s">
        <v>1</v>
      </c>
      <c r="B18" s="15" t="s">
        <v>19</v>
      </c>
      <c r="C18" s="15" t="s">
        <v>2</v>
      </c>
      <c r="D18" s="14" t="s">
        <v>20</v>
      </c>
      <c r="E18" s="15" t="s">
        <v>21</v>
      </c>
    </row>
    <row r="19" spans="1:5" ht="14.25">
      <c r="A19" s="16">
        <v>1</v>
      </c>
      <c r="B19" s="17" t="s">
        <v>64</v>
      </c>
      <c r="C19" s="16" t="s">
        <v>28</v>
      </c>
      <c r="D19" s="17"/>
      <c r="E19" s="16">
        <f>90.115</f>
        <v>90.115</v>
      </c>
    </row>
    <row r="20" spans="1:5" ht="14.25">
      <c r="A20" s="16">
        <v>2</v>
      </c>
      <c r="B20" s="17"/>
      <c r="C20" s="16" t="s">
        <v>28</v>
      </c>
      <c r="D20" s="17"/>
      <c r="E20" s="16"/>
    </row>
    <row r="21" spans="1:5" ht="14.25">
      <c r="A21" s="16">
        <v>3</v>
      </c>
      <c r="B21" s="23"/>
      <c r="C21" s="16" t="s">
        <v>28</v>
      </c>
      <c r="D21" s="17"/>
      <c r="E21" s="16"/>
    </row>
    <row r="22" spans="1:5" ht="15">
      <c r="A22" s="19"/>
      <c r="B22" s="19" t="s">
        <v>26</v>
      </c>
      <c r="C22" s="19"/>
      <c r="D22" s="20"/>
      <c r="E22" s="19">
        <f>E20+E19+E21</f>
        <v>90.115</v>
      </c>
    </row>
    <row r="23" spans="1:5" s="29" customFormat="1" ht="15">
      <c r="A23" s="27"/>
      <c r="B23" s="27"/>
      <c r="C23" s="27"/>
      <c r="D23" s="28"/>
      <c r="E23" s="27"/>
    </row>
    <row r="24" spans="1:5" ht="18">
      <c r="A24" s="48" t="s">
        <v>67</v>
      </c>
      <c r="B24" s="48"/>
      <c r="C24" s="48"/>
      <c r="D24" s="48"/>
      <c r="E24" s="48"/>
    </row>
    <row r="25" spans="1:5" ht="15.75">
      <c r="A25" s="13" t="s">
        <v>1</v>
      </c>
      <c r="B25" s="15" t="s">
        <v>19</v>
      </c>
      <c r="C25" s="15" t="s">
        <v>2</v>
      </c>
      <c r="D25" s="14" t="s">
        <v>20</v>
      </c>
      <c r="E25" s="15" t="s">
        <v>21</v>
      </c>
    </row>
    <row r="26" spans="1:5" ht="15">
      <c r="A26" s="27">
        <v>1</v>
      </c>
      <c r="B26" s="17" t="s">
        <v>64</v>
      </c>
      <c r="C26" s="16" t="s">
        <v>28</v>
      </c>
      <c r="D26" s="28"/>
      <c r="E26" s="27">
        <v>90.12</v>
      </c>
    </row>
    <row r="27" spans="1:5" ht="15">
      <c r="A27" s="27">
        <v>2</v>
      </c>
      <c r="B27" s="27"/>
      <c r="C27" s="27"/>
      <c r="D27" s="28"/>
      <c r="E27" s="27"/>
    </row>
    <row r="28" spans="1:5" ht="15">
      <c r="A28" s="19"/>
      <c r="B28" s="19" t="s">
        <v>26</v>
      </c>
      <c r="C28" s="19"/>
      <c r="D28" s="20"/>
      <c r="E28" s="19">
        <f>SUM(E25:E27)</f>
        <v>90.12</v>
      </c>
    </row>
    <row r="29" spans="1:5" ht="15">
      <c r="A29" s="27"/>
      <c r="B29" s="27"/>
      <c r="C29" s="27"/>
      <c r="D29" s="28"/>
      <c r="E29" s="27"/>
    </row>
    <row r="30" spans="1:5" ht="18">
      <c r="A30" s="48" t="s">
        <v>68</v>
      </c>
      <c r="B30" s="48"/>
      <c r="C30" s="48"/>
      <c r="D30" s="48"/>
      <c r="E30" s="48"/>
    </row>
    <row r="31" spans="1:5" ht="15.75">
      <c r="A31" s="13" t="s">
        <v>1</v>
      </c>
      <c r="B31" s="15" t="s">
        <v>19</v>
      </c>
      <c r="C31" s="15" t="s">
        <v>2</v>
      </c>
      <c r="D31" s="14" t="s">
        <v>20</v>
      </c>
      <c r="E31" s="15" t="s">
        <v>21</v>
      </c>
    </row>
    <row r="32" spans="1:5" ht="15">
      <c r="A32" s="27">
        <v>1</v>
      </c>
      <c r="B32" s="17" t="s">
        <v>64</v>
      </c>
      <c r="C32" s="16" t="s">
        <v>28</v>
      </c>
      <c r="D32" s="28"/>
      <c r="E32" s="27">
        <v>90.12</v>
      </c>
    </row>
    <row r="33" spans="1:5" ht="15">
      <c r="A33" s="27">
        <v>2</v>
      </c>
      <c r="B33" s="32" t="s">
        <v>69</v>
      </c>
      <c r="C33" s="27" t="s">
        <v>70</v>
      </c>
      <c r="D33" s="33" t="s">
        <v>71</v>
      </c>
      <c r="E33" s="27">
        <v>1341.43</v>
      </c>
    </row>
    <row r="34" spans="1:5" ht="15">
      <c r="A34" s="19"/>
      <c r="B34" s="19" t="s">
        <v>26</v>
      </c>
      <c r="C34" s="19"/>
      <c r="D34" s="20"/>
      <c r="E34" s="19">
        <f>SUM(E32:E33)</f>
        <v>1431.5500000000002</v>
      </c>
    </row>
    <row r="35" spans="1:5" s="29" customFormat="1" ht="15">
      <c r="A35" s="27"/>
      <c r="B35" s="27"/>
      <c r="C35" s="27"/>
      <c r="D35" s="28"/>
      <c r="E35" s="27"/>
    </row>
    <row r="36" spans="1:5" ht="18">
      <c r="A36" s="48" t="s">
        <v>72</v>
      </c>
      <c r="B36" s="48"/>
      <c r="C36" s="48"/>
      <c r="D36" s="48"/>
      <c r="E36" s="34"/>
    </row>
    <row r="37" spans="1:5" ht="15.75">
      <c r="A37" s="13" t="s">
        <v>1</v>
      </c>
      <c r="B37" s="15" t="s">
        <v>19</v>
      </c>
      <c r="C37" s="15" t="s">
        <v>2</v>
      </c>
      <c r="D37" s="14" t="s">
        <v>20</v>
      </c>
      <c r="E37" s="15" t="s">
        <v>21</v>
      </c>
    </row>
    <row r="38" spans="1:5" ht="15">
      <c r="A38" s="27">
        <v>1</v>
      </c>
      <c r="B38" s="17" t="s">
        <v>64</v>
      </c>
      <c r="C38" s="16" t="s">
        <v>28</v>
      </c>
      <c r="D38" s="28"/>
      <c r="E38" s="27">
        <v>90.12</v>
      </c>
    </row>
    <row r="39" spans="1:5" ht="15">
      <c r="A39" s="27">
        <v>2</v>
      </c>
      <c r="B39" s="27"/>
      <c r="C39" s="27"/>
      <c r="D39" s="28"/>
      <c r="E39" s="27"/>
    </row>
    <row r="40" spans="1:5" ht="15">
      <c r="A40" s="19"/>
      <c r="B40" s="19" t="s">
        <v>26</v>
      </c>
      <c r="C40" s="19"/>
      <c r="D40" s="20"/>
      <c r="E40" s="19">
        <f>SUM(E38:E39)</f>
        <v>90.12</v>
      </c>
    </row>
    <row r="41" spans="1:5" ht="15">
      <c r="A41" s="27"/>
      <c r="B41" s="27"/>
      <c r="C41" s="27"/>
      <c r="D41" s="28"/>
      <c r="E41" s="27"/>
    </row>
    <row r="42" spans="1:5" ht="18">
      <c r="A42" s="48" t="s">
        <v>73</v>
      </c>
      <c r="B42" s="48"/>
      <c r="C42" s="48"/>
      <c r="D42" s="48"/>
      <c r="E42" s="34"/>
    </row>
    <row r="43" spans="1:5" ht="15.75">
      <c r="A43" s="13" t="s">
        <v>1</v>
      </c>
      <c r="B43" s="15" t="s">
        <v>19</v>
      </c>
      <c r="C43" s="15" t="s">
        <v>2</v>
      </c>
      <c r="D43" s="14" t="s">
        <v>20</v>
      </c>
      <c r="E43" s="15" t="s">
        <v>21</v>
      </c>
    </row>
    <row r="44" spans="1:5" ht="15">
      <c r="A44" s="27">
        <v>1</v>
      </c>
      <c r="B44" s="17" t="s">
        <v>64</v>
      </c>
      <c r="C44" s="16" t="s">
        <v>28</v>
      </c>
      <c r="D44" s="28"/>
      <c r="E44" s="27">
        <v>90.12</v>
      </c>
    </row>
    <row r="45" spans="1:5" ht="30">
      <c r="A45" s="27">
        <v>2</v>
      </c>
      <c r="B45" s="28" t="s">
        <v>74</v>
      </c>
      <c r="C45" s="27" t="s">
        <v>28</v>
      </c>
      <c r="D45" s="28"/>
      <c r="E45" s="27">
        <v>829.34</v>
      </c>
    </row>
    <row r="46" spans="1:5" ht="15">
      <c r="A46" s="19"/>
      <c r="B46" s="19" t="s">
        <v>26</v>
      </c>
      <c r="C46" s="19"/>
      <c r="D46" s="20"/>
      <c r="E46" s="19">
        <f>SUM(E44:E45)</f>
        <v>919.46</v>
      </c>
    </row>
    <row r="47" spans="1:5" ht="15">
      <c r="A47" s="21"/>
      <c r="B47" s="21"/>
      <c r="C47" s="21"/>
      <c r="D47" s="22"/>
      <c r="E47" s="21"/>
    </row>
    <row r="48" spans="1:5" ht="18">
      <c r="A48" s="48" t="s">
        <v>75</v>
      </c>
      <c r="B48" s="48"/>
      <c r="C48" s="48"/>
      <c r="D48" s="48"/>
      <c r="E48" s="34"/>
    </row>
    <row r="49" spans="1:5" ht="15.75">
      <c r="A49" s="13" t="s">
        <v>1</v>
      </c>
      <c r="B49" s="15" t="s">
        <v>19</v>
      </c>
      <c r="C49" s="15" t="s">
        <v>2</v>
      </c>
      <c r="D49" s="14" t="s">
        <v>20</v>
      </c>
      <c r="E49" s="15" t="s">
        <v>21</v>
      </c>
    </row>
    <row r="50" spans="1:5" ht="29.25">
      <c r="A50" s="27">
        <v>1</v>
      </c>
      <c r="B50" s="17" t="s">
        <v>76</v>
      </c>
      <c r="C50" s="35" t="s">
        <v>28</v>
      </c>
      <c r="D50" s="28" t="s">
        <v>77</v>
      </c>
      <c r="E50" s="27">
        <v>2460.87</v>
      </c>
    </row>
    <row r="51" spans="1:5" ht="15">
      <c r="A51" s="27">
        <v>2</v>
      </c>
      <c r="B51" s="17" t="s">
        <v>64</v>
      </c>
      <c r="C51" s="27" t="s">
        <v>28</v>
      </c>
      <c r="D51" s="28"/>
      <c r="E51" s="27">
        <v>90.12</v>
      </c>
    </row>
    <row r="52" spans="1:5" ht="15">
      <c r="A52" s="19"/>
      <c r="B52" s="19" t="s">
        <v>26</v>
      </c>
      <c r="C52" s="19"/>
      <c r="D52" s="20"/>
      <c r="E52" s="19">
        <f>SUM(E50:E51)</f>
        <v>2550.99</v>
      </c>
    </row>
    <row r="53" spans="1:5" ht="15">
      <c r="A53" s="21"/>
      <c r="B53" s="21"/>
      <c r="C53" s="21"/>
      <c r="D53" s="22"/>
      <c r="E53" s="21"/>
    </row>
    <row r="54" spans="1:5" ht="18">
      <c r="A54" s="48" t="s">
        <v>78</v>
      </c>
      <c r="B54" s="48"/>
      <c r="C54" s="48"/>
      <c r="D54" s="48"/>
      <c r="E54" s="34"/>
    </row>
    <row r="55" spans="1:5" ht="15.75">
      <c r="A55" s="13" t="s">
        <v>1</v>
      </c>
      <c r="B55" s="15" t="s">
        <v>19</v>
      </c>
      <c r="C55" s="15" t="s">
        <v>2</v>
      </c>
      <c r="D55" s="14" t="s">
        <v>20</v>
      </c>
      <c r="E55" s="15" t="s">
        <v>21</v>
      </c>
    </row>
    <row r="56" spans="1:5" ht="15">
      <c r="A56" s="27">
        <v>1</v>
      </c>
      <c r="B56" s="17"/>
      <c r="C56" s="35" t="s">
        <v>28</v>
      </c>
      <c r="D56" s="28"/>
      <c r="E56" s="27"/>
    </row>
    <row r="57" spans="1:5" ht="15">
      <c r="A57" s="27">
        <v>2</v>
      </c>
      <c r="B57" s="17" t="s">
        <v>64</v>
      </c>
      <c r="C57" s="27" t="s">
        <v>28</v>
      </c>
      <c r="D57" s="28"/>
      <c r="E57" s="27">
        <v>90.12</v>
      </c>
    </row>
    <row r="58" spans="1:5" ht="15">
      <c r="A58" s="19"/>
      <c r="B58" s="19" t="s">
        <v>26</v>
      </c>
      <c r="C58" s="19"/>
      <c r="D58" s="20"/>
      <c r="E58" s="19">
        <f>SUM(E56:E57)</f>
        <v>90.12</v>
      </c>
    </row>
    <row r="59" spans="1:5" ht="15">
      <c r="A59" s="21"/>
      <c r="B59" s="21"/>
      <c r="C59" s="21"/>
      <c r="D59" s="22"/>
      <c r="E59" s="21"/>
    </row>
    <row r="60" spans="1:5" ht="18">
      <c r="A60" s="48" t="s">
        <v>79</v>
      </c>
      <c r="B60" s="48"/>
      <c r="C60" s="48"/>
      <c r="D60" s="48"/>
      <c r="E60" s="34"/>
    </row>
    <row r="61" spans="1:5" ht="15.75">
      <c r="A61" s="13" t="s">
        <v>1</v>
      </c>
      <c r="B61" s="15" t="s">
        <v>19</v>
      </c>
      <c r="C61" s="15" t="s">
        <v>2</v>
      </c>
      <c r="D61" s="14" t="s">
        <v>20</v>
      </c>
      <c r="E61" s="15" t="s">
        <v>21</v>
      </c>
    </row>
    <row r="62" spans="1:5" ht="29.25">
      <c r="A62" s="27">
        <v>1</v>
      </c>
      <c r="B62" s="17" t="s">
        <v>76</v>
      </c>
      <c r="C62" s="35" t="s">
        <v>28</v>
      </c>
      <c r="D62" s="28"/>
      <c r="E62" s="27">
        <v>2378.07</v>
      </c>
    </row>
    <row r="63" spans="1:5" ht="15">
      <c r="A63" s="27">
        <v>2</v>
      </c>
      <c r="B63" s="17" t="s">
        <v>64</v>
      </c>
      <c r="C63" s="27" t="s">
        <v>28</v>
      </c>
      <c r="D63" s="28"/>
      <c r="E63" s="27">
        <v>90.12</v>
      </c>
    </row>
    <row r="64" spans="1:5" ht="15">
      <c r="A64" s="19"/>
      <c r="B64" s="19" t="s">
        <v>26</v>
      </c>
      <c r="C64" s="19"/>
      <c r="D64" s="20"/>
      <c r="E64" s="19">
        <f>SUM(E62:E63)</f>
        <v>2468.19</v>
      </c>
    </row>
    <row r="65" spans="1:5" ht="15">
      <c r="A65" s="21"/>
      <c r="B65" s="21"/>
      <c r="C65" s="21"/>
      <c r="D65" s="22"/>
      <c r="E65" s="21"/>
    </row>
    <row r="66" spans="1:5" ht="18">
      <c r="A66" s="48" t="s">
        <v>80</v>
      </c>
      <c r="B66" s="48"/>
      <c r="C66" s="48"/>
      <c r="D66" s="48"/>
      <c r="E66" s="34"/>
    </row>
    <row r="67" spans="1:5" ht="15.75">
      <c r="A67" s="13" t="s">
        <v>1</v>
      </c>
      <c r="B67" s="15" t="s">
        <v>19</v>
      </c>
      <c r="C67" s="15" t="s">
        <v>2</v>
      </c>
      <c r="D67" s="14" t="s">
        <v>20</v>
      </c>
      <c r="E67" s="15" t="s">
        <v>21</v>
      </c>
    </row>
    <row r="68" spans="1:5" ht="15">
      <c r="A68" s="27">
        <v>1</v>
      </c>
      <c r="B68" s="17" t="s">
        <v>64</v>
      </c>
      <c r="C68" s="35" t="s">
        <v>28</v>
      </c>
      <c r="D68" s="28"/>
      <c r="E68" s="27">
        <v>90.12</v>
      </c>
    </row>
    <row r="69" spans="1:5" ht="30">
      <c r="A69" s="27">
        <v>2</v>
      </c>
      <c r="B69" s="17" t="s">
        <v>81</v>
      </c>
      <c r="C69" s="27" t="s">
        <v>28</v>
      </c>
      <c r="D69" s="28" t="s">
        <v>82</v>
      </c>
      <c r="E69" s="27">
        <v>719.77</v>
      </c>
    </row>
    <row r="70" spans="1:5" ht="15">
      <c r="A70" s="19"/>
      <c r="B70" s="19" t="s">
        <v>26</v>
      </c>
      <c r="C70" s="19"/>
      <c r="D70" s="20"/>
      <c r="E70" s="19">
        <f>SUM(E68:E69)</f>
        <v>809.89</v>
      </c>
    </row>
    <row r="71" spans="1:5" ht="15">
      <c r="A71" s="21"/>
      <c r="B71" s="21"/>
      <c r="C71" s="21"/>
      <c r="D71" s="22"/>
      <c r="E71" s="21"/>
    </row>
    <row r="72" spans="1:5" ht="18">
      <c r="A72" s="48" t="s">
        <v>83</v>
      </c>
      <c r="B72" s="48"/>
      <c r="C72" s="48"/>
      <c r="D72" s="48"/>
      <c r="E72" s="34"/>
    </row>
    <row r="73" spans="1:5" ht="15.75">
      <c r="A73" s="13" t="s">
        <v>1</v>
      </c>
      <c r="B73" s="15" t="s">
        <v>19</v>
      </c>
      <c r="C73" s="15" t="s">
        <v>2</v>
      </c>
      <c r="D73" s="14" t="s">
        <v>20</v>
      </c>
      <c r="E73" s="15" t="s">
        <v>21</v>
      </c>
    </row>
    <row r="74" spans="1:5" ht="15">
      <c r="A74" s="27">
        <v>1</v>
      </c>
      <c r="B74" s="17" t="s">
        <v>64</v>
      </c>
      <c r="C74" s="35" t="s">
        <v>28</v>
      </c>
      <c r="D74" s="28"/>
      <c r="E74" s="27">
        <v>90.12</v>
      </c>
    </row>
    <row r="75" spans="1:5" ht="29.25">
      <c r="A75" s="27">
        <v>2</v>
      </c>
      <c r="B75" s="31" t="s">
        <v>84</v>
      </c>
      <c r="C75" s="27" t="s">
        <v>28</v>
      </c>
      <c r="D75" s="28"/>
      <c r="E75" s="27">
        <v>3208.31</v>
      </c>
    </row>
    <row r="76" spans="1:5" ht="30">
      <c r="A76" s="27">
        <v>3</v>
      </c>
      <c r="B76" s="31" t="s">
        <v>85</v>
      </c>
      <c r="C76" s="27" t="s">
        <v>28</v>
      </c>
      <c r="D76" s="28" t="s">
        <v>86</v>
      </c>
      <c r="E76" s="27">
        <v>2376.5</v>
      </c>
    </row>
    <row r="77" spans="1:5" ht="15">
      <c r="A77" s="19"/>
      <c r="B77" s="19" t="s">
        <v>26</v>
      </c>
      <c r="C77" s="19"/>
      <c r="D77" s="20"/>
      <c r="E77" s="19">
        <f>SUM(E74:E76)</f>
        <v>5674.93</v>
      </c>
    </row>
    <row r="79" spans="1:5" ht="15">
      <c r="A79" s="36"/>
      <c r="B79" s="36" t="s">
        <v>62</v>
      </c>
      <c r="C79" s="36"/>
      <c r="D79" s="37"/>
      <c r="E79" s="38">
        <f>E6+E15+E22+E28+E34+E40+E46+E52+E58+E64+E70+E77</f>
        <v>14395.715</v>
      </c>
    </row>
  </sheetData>
  <sheetProtection selectLockedCells="1" selectUnlockedCells="1"/>
  <mergeCells count="12">
    <mergeCell ref="A42:D42"/>
    <mergeCell ref="A48:D48"/>
    <mergeCell ref="A54:D54"/>
    <mergeCell ref="A60:D60"/>
    <mergeCell ref="A66:D66"/>
    <mergeCell ref="A72:D72"/>
    <mergeCell ref="A1:E1"/>
    <mergeCell ref="A9:E9"/>
    <mergeCell ref="A17:E17"/>
    <mergeCell ref="A24:E24"/>
    <mergeCell ref="A30:E30"/>
    <mergeCell ref="A36:D36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2020-03-11T06:23:30Z</dcterms:modified>
  <cp:category/>
  <cp:version/>
  <cp:contentType/>
  <cp:contentStatus/>
</cp:coreProperties>
</file>